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3\"/>
    </mc:Choice>
  </mc:AlternateContent>
  <xr:revisionPtr revIDLastSave="0" documentId="13_ncr:1_{CF69884B-5C1A-41E9-8430-08512513BC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rtificacion Giro A EPS Proces" sheetId="1" r:id="rId1"/>
  </sheets>
  <definedNames>
    <definedName name="_xlnm._FilterDatabase" localSheetId="0" hidden="1">'Certificacion Giro A EPS Proces'!$A$11:$AK$45</definedName>
    <definedName name="_xlnm.Print_Area" localSheetId="0">'Certificacion Giro A EPS Proces'!$A$1:$J$44</definedName>
    <definedName name="_xlnm.Print_Titles" localSheetId="0">'Certificacion Giro A EPS Proces'!$1:$6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N34" i="1"/>
  <c r="L34" i="1" l="1"/>
  <c r="C45" i="1" l="1"/>
  <c r="N45" i="1"/>
  <c r="H45" i="1"/>
  <c r="K45" i="1"/>
  <c r="J45" i="1"/>
  <c r="I45" i="1"/>
  <c r="G45" i="1"/>
  <c r="F45" i="1"/>
  <c r="E45" i="1"/>
  <c r="D45" i="1"/>
  <c r="L45" i="1" l="1"/>
</calcChain>
</file>

<file path=xl/sharedStrings.xml><?xml version="1.0" encoding="utf-8"?>
<sst xmlns="http://schemas.openxmlformats.org/spreadsheetml/2006/main" count="90" uniqueCount="88">
  <si>
    <t>Codigo EPS</t>
  </si>
  <si>
    <t>EPS</t>
  </si>
  <si>
    <t>Liquidación del proceso</t>
  </si>
  <si>
    <t>Giros y descuentos aplicados en el proceso</t>
  </si>
  <si>
    <t>Observación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</si>
  <si>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</si>
  <si>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</si>
  <si>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</si>
  <si>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</si>
  <si>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</si>
  <si>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Compra de Cartera</t>
  </si>
  <si>
    <t>Descuento de Cuenta de Alto Costo</t>
  </si>
  <si>
    <t>Descuento de 
Tasa Compensada</t>
  </si>
  <si>
    <t>Giro Directo a IPS y/o proveedores - Proceso*</t>
  </si>
  <si>
    <t>Giro Neto a EPS</t>
  </si>
  <si>
    <t>CCF023</t>
  </si>
  <si>
    <t>CCF033</t>
  </si>
  <si>
    <t>CCF050</t>
  </si>
  <si>
    <t>COMFAORIENTE</t>
  </si>
  <si>
    <t>CCF055</t>
  </si>
  <si>
    <t>CCF102</t>
  </si>
  <si>
    <t>COMFACHOCO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</si>
  <si>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</si>
  <si>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</si>
  <si>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</si>
  <si>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</si>
  <si>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</si>
  <si>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</si>
  <si>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</si>
  <si>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</si>
  <si>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</si>
  <si>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</si>
  <si>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EPSS02</t>
  </si>
  <si>
    <t>SALUD TOTAL</t>
  </si>
  <si>
    <t>EPSS05</t>
  </si>
  <si>
    <t>EPSS08</t>
  </si>
  <si>
    <t>EPSS10</t>
  </si>
  <si>
    <t>EPSS12</t>
  </si>
  <si>
    <t>EPSS17</t>
  </si>
  <si>
    <t>EPSS18</t>
  </si>
  <si>
    <t>EPSS34</t>
  </si>
  <si>
    <t>CAPITAL SALUD</t>
  </si>
  <si>
    <t>EPSS37</t>
  </si>
  <si>
    <t>EPSS40</t>
  </si>
  <si>
    <t>SAVIA SALUD</t>
  </si>
  <si>
    <t>EPSS41</t>
  </si>
  <si>
    <t>EPSS42</t>
  </si>
  <si>
    <t>EPSS46</t>
  </si>
  <si>
    <t>EPSS48</t>
  </si>
  <si>
    <t>ESS024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</si>
  <si>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</si>
  <si>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</si>
  <si>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</si>
  <si>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</si>
  <si>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</si>
  <si>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</si>
  <si>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</si>
  <si>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</si>
  <si>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EPS022</t>
  </si>
  <si>
    <t>CONVIDA</t>
  </si>
  <si>
    <t>CCF024</t>
  </si>
  <si>
    <t>COMFAMILIAR HUILA</t>
  </si>
  <si>
    <t>TOTAL</t>
  </si>
  <si>
    <t>* El giro directo se realiza de acuerdo con los valores programados por las EPS, en virtud de la Resolución 1587 y 4621 de 2016 y la Resolución 3110 de 2018.</t>
  </si>
  <si>
    <t>CAJACOPI</t>
  </si>
  <si>
    <t>ALIANSALUD</t>
  </si>
  <si>
    <t>SANITAS</t>
  </si>
  <si>
    <t>COMPENSAR</t>
  </si>
  <si>
    <t>COMFENALCO VALLE</t>
  </si>
  <si>
    <t>FAMISANAR</t>
  </si>
  <si>
    <t>NUEVA EPS</t>
  </si>
  <si>
    <t>COOSALUD</t>
  </si>
  <si>
    <t>Fecha de giro: 20/01/2023</t>
  </si>
  <si>
    <t>LIQUIDACIÓN MENSUAL DE AFILIADOS - GIRO A ENTIDADES PROMOTORAS DE SALUD
ENERO 2023</t>
  </si>
  <si>
    <t>COMFAMILIAR DE LA GUAJIRA</t>
  </si>
  <si>
    <t>EPS MUTUAL SER</t>
  </si>
  <si>
    <t>PIJAOSALUD</t>
  </si>
  <si>
    <t>ANAS WAYUU</t>
  </si>
  <si>
    <t>A.I.C.</t>
  </si>
  <si>
    <t>SURAMERICANA</t>
  </si>
  <si>
    <t>SERVICIO OCCIDENTAL DE SALUD S.O.S.</t>
  </si>
  <si>
    <t>EPS FAMILIAR DE COLOMBIA</t>
  </si>
  <si>
    <t>FUNDACIÓN SALUD MIA</t>
  </si>
  <si>
    <t>Del "Giro Directo a IPS y/o proveedores - Proceso" no se aplicó $1.082.773,00 a la Clínica Jaller identificada con el Nit 802016761 en virtud de la Resolución 849 de 2019 (Direción de Otras Prestaciones - ADRES).</t>
  </si>
  <si>
    <t>Giro Directo a IPS y/o proveedores - Complemento**</t>
  </si>
  <si>
    <t>Fecha de giro Complemento</t>
  </si>
  <si>
    <r>
      <t>Del "Giro Neto a EPS" no se aplicó $34.670.492.003,44, en virtud de la Resolución 2022320030004342-6 del 28 de junio de 2022 de la SNS. El 31/01/2023, se aplicó giro a IPS por $23.678.160.673,60, 20233200100063071 del 24 de enero de 2023, allegada a la ADRES en correo electrónico de la misma fecha. El 31/01/2023, atendiendo comunicación de la SNS número 20233200100063041 del 24 de enero de 2023, allegada a la ADRES en correo electrónico de la misma fecha, se aplicó giro a favor de IPS por valor de $5.674.818.104,10. EL 01 de marzo de 2023, con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comunicación 20233200100288621 del 28 de febrero de 2023, allegada a la ADRES en correo electrónico de la misma fecha, se aplicó giro a la EPS por valor de $5.317.513.225,74 para giros por tesoreria en dicha entidad.</t>
    </r>
  </si>
  <si>
    <t>31/01/2023 -
01/03/2023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</si>
</sst>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  <numFmt numFmtId="166" formatCode="_-* #,##0\ _€_-;\-* #,##0\ _€_-;_-* &quot;-&quot;??\ _€_-;_-@_-"/>
  </numFmts>
  <fonts count="3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CC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21" fillId="0" borderId="0" xfId="0" applyFont="1"/>
    <xf numFmtId="0" fontId="19" fillId="0" borderId="0" xfId="0" applyFont="1"/>
    <xf numFmtId="0" fontId="26" fillId="0" borderId="0" xfId="0" applyFont="1"/>
    <xf numFmtId="43" fontId="21" fillId="0" borderId="0" xfId="0" applyNumberFormat="1" applyFont="1"/>
    <xf numFmtId="0" fontId="24" fillId="0" borderId="0" xfId="0" applyFont="1"/>
    <xf numFmtId="165" fontId="21" fillId="0" borderId="0" xfId="0" applyNumberFormat="1" applyFont="1" applyAlignment="1">
      <alignment wrapText="1"/>
    </xf>
    <xf numFmtId="0" fontId="27" fillId="0" borderId="0" xfId="0" applyFont="1"/>
    <xf numFmtId="0" fontId="22" fillId="0" borderId="0" xfId="0" applyFont="1"/>
    <xf numFmtId="3" fontId="21" fillId="0" borderId="0" xfId="0" applyNumberFormat="1" applyFont="1"/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justify" vertical="top"/>
    </xf>
    <xf numFmtId="164" fontId="21" fillId="0" borderId="0" xfId="52" applyFont="1" applyFill="1" applyBorder="1" applyAlignment="1">
      <alignment vertical="center"/>
    </xf>
    <xf numFmtId="164" fontId="22" fillId="0" borderId="0" xfId="52" applyFont="1" applyFill="1" applyAlignment="1">
      <alignment vertical="center"/>
    </xf>
    <xf numFmtId="164" fontId="19" fillId="0" borderId="0" xfId="52" applyFont="1" applyFill="1" applyBorder="1" applyAlignment="1">
      <alignment vertical="center"/>
    </xf>
    <xf numFmtId="164" fontId="21" fillId="0" borderId="0" xfId="52" applyFont="1" applyFill="1" applyBorder="1" applyAlignment="1">
      <alignment vertical="center" wrapText="1"/>
    </xf>
    <xf numFmtId="166" fontId="21" fillId="0" borderId="0" xfId="52" applyNumberFormat="1" applyFont="1" applyFill="1" applyBorder="1" applyAlignment="1">
      <alignment vertical="center"/>
    </xf>
    <xf numFmtId="10" fontId="21" fillId="0" borderId="0" xfId="55" applyNumberFormat="1" applyFont="1" applyFill="1" applyBorder="1" applyAlignment="1">
      <alignment vertical="center"/>
    </xf>
    <xf numFmtId="0" fontId="21" fillId="0" borderId="0" xfId="0" applyFont="1" applyAlignment="1">
      <alignment horizontal="justify" vertical="top" wrapText="1"/>
    </xf>
    <xf numFmtId="0" fontId="21" fillId="0" borderId="1" xfId="0" applyFont="1" applyFill="1" applyBorder="1" applyAlignment="1">
      <alignment horizontal="left" vertical="top" wrapText="1"/>
    </xf>
    <xf numFmtId="4" fontId="25" fillId="0" borderId="0" xfId="0" applyNumberFormat="1" applyFont="1" applyFill="1" applyBorder="1" applyAlignment="1">
      <alignment vertical="center"/>
    </xf>
    <xf numFmtId="4" fontId="28" fillId="0" borderId="0" xfId="0" applyNumberFormat="1" applyFont="1" applyFill="1" applyBorder="1"/>
    <xf numFmtId="0" fontId="21" fillId="0" borderId="1" xfId="0" applyFont="1" applyFill="1" applyBorder="1"/>
    <xf numFmtId="0" fontId="21" fillId="0" borderId="1" xfId="0" applyFont="1" applyFill="1" applyBorder="1" applyAlignment="1">
      <alignment horizontal="justify" vertical="top" wrapText="1"/>
    </xf>
    <xf numFmtId="0" fontId="21" fillId="0" borderId="1" xfId="0" applyFont="1" applyFill="1" applyBorder="1" applyAlignment="1">
      <alignment horizontal="justify" vertical="top"/>
    </xf>
    <xf numFmtId="0" fontId="21" fillId="0" borderId="1" xfId="0" applyFont="1" applyFill="1" applyBorder="1" applyAlignment="1">
      <alignment horizontal="left" vertical="center" wrapText="1"/>
    </xf>
    <xf numFmtId="164" fontId="23" fillId="33" borderId="1" xfId="52" applyFont="1" applyFill="1" applyBorder="1" applyAlignment="1">
      <alignment horizontal="center" vertical="center" wrapText="1"/>
    </xf>
    <xf numFmtId="164" fontId="21" fillId="0" borderId="1" xfId="52" applyFont="1" applyFill="1" applyBorder="1" applyAlignment="1">
      <alignment vertical="center"/>
    </xf>
    <xf numFmtId="164" fontId="25" fillId="0" borderId="1" xfId="52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164" fontId="23" fillId="33" borderId="1" xfId="52" applyFont="1" applyFill="1" applyBorder="1" applyAlignment="1">
      <alignment horizontal="center" vertical="center" wrapText="1"/>
    </xf>
    <xf numFmtId="0" fontId="29" fillId="0" borderId="0" xfId="0" applyFont="1"/>
    <xf numFmtId="4" fontId="29" fillId="0" borderId="0" xfId="0" applyNumberFormat="1" applyFont="1"/>
    <xf numFmtId="164" fontId="21" fillId="0" borderId="1" xfId="52" applyFont="1" applyBorder="1" applyAlignment="1">
      <alignment vertical="center"/>
    </xf>
    <xf numFmtId="14" fontId="21" fillId="0" borderId="1" xfId="56" applyNumberFormat="1" applyFont="1" applyFill="1" applyBorder="1" applyAlignment="1">
      <alignment horizontal="center" vertical="center" wrapText="1"/>
    </xf>
    <xf numFmtId="164" fontId="21" fillId="0" borderId="1" xfId="52" applyFont="1" applyFill="1" applyBorder="1" applyAlignment="1">
      <alignment horizontal="left" vertical="center"/>
    </xf>
    <xf numFmtId="43" fontId="21" fillId="0" borderId="1" xfId="56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/>
    </xf>
    <xf numFmtId="0" fontId="23" fillId="3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 readingOrder="1"/>
    </xf>
    <xf numFmtId="164" fontId="23" fillId="33" borderId="1" xfId="52" applyFont="1" applyFill="1" applyBorder="1" applyAlignment="1">
      <alignment horizontal="center" vertical="center" wrapText="1"/>
    </xf>
  </cellXfs>
  <cellStyles count="57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41" xr:uid="{00000000-0005-0000-0000-00000C000000}"/>
    <cellStyle name="60% - Énfasis2 2" xfId="42" xr:uid="{00000000-0005-0000-0000-00000D000000}"/>
    <cellStyle name="60% - Énfasis3 2" xfId="43" xr:uid="{00000000-0005-0000-0000-00000E000000}"/>
    <cellStyle name="60% - Énfasis4 2" xfId="44" xr:uid="{00000000-0005-0000-0000-00000F000000}"/>
    <cellStyle name="60% - Énfasis5 2" xfId="45" xr:uid="{00000000-0005-0000-0000-000010000000}"/>
    <cellStyle name="60% - Énfasis6 2" xfId="46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2" builtinId="3"/>
    <cellStyle name="Millares 2" xfId="47" xr:uid="{00000000-0005-0000-0000-000021000000}"/>
    <cellStyle name="Millares 2 2" xfId="50" xr:uid="{00000000-0005-0000-0000-000022000000}"/>
    <cellStyle name="Millares 2 3" xfId="49" xr:uid="{00000000-0005-0000-0000-000023000000}"/>
    <cellStyle name="Millares 2 4" xfId="54" xr:uid="{00000000-0005-0000-0000-000024000000}"/>
    <cellStyle name="Millares 3" xfId="37" xr:uid="{00000000-0005-0000-0000-000025000000}"/>
    <cellStyle name="Millares 4" xfId="35" xr:uid="{00000000-0005-0000-0000-000026000000}"/>
    <cellStyle name="Millares 5" xfId="34" xr:uid="{00000000-0005-0000-0000-000027000000}"/>
    <cellStyle name="Millares 6" xfId="33" xr:uid="{00000000-0005-0000-0000-000028000000}"/>
    <cellStyle name="Millares 7" xfId="51" xr:uid="{00000000-0005-0000-0000-000029000000}"/>
    <cellStyle name="Millares 8" xfId="53" xr:uid="{00000000-0005-0000-0000-00002A000000}"/>
    <cellStyle name="Millares 9" xfId="56" xr:uid="{00000000-0005-0000-0000-00002B000000}"/>
    <cellStyle name="Neutral 2" xfId="39" xr:uid="{00000000-0005-0000-0000-00002C000000}"/>
    <cellStyle name="Normal" xfId="0" builtinId="0"/>
    <cellStyle name="Normal 2" xfId="48" xr:uid="{00000000-0005-0000-0000-00002E000000}"/>
    <cellStyle name="Normal 3" xfId="36" xr:uid="{00000000-0005-0000-0000-00002F000000}"/>
    <cellStyle name="Notas 2" xfId="40" xr:uid="{00000000-0005-0000-0000-000030000000}"/>
    <cellStyle name="Porcentaje" xfId="55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8" xr:uid="{00000000-0005-0000-0000-000038000000}"/>
    <cellStyle name="Total" xfId="14" builtinId="25" customBuiltin="1"/>
  </cellStyles>
  <dxfs count="0"/>
  <tableStyles count="0" defaultTableStyle="TableStyleMedium2" defaultPivotStyle="PivotStyleLight16"/>
  <colors>
    <mruColors>
      <color rgb="FF175099"/>
      <color rgb="FF00A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</xdr:row>
      <xdr:rowOff>133350</xdr:rowOff>
    </xdr:from>
    <xdr:to>
      <xdr:col>1</xdr:col>
      <xdr:colOff>1219200</xdr:colOff>
      <xdr:row>4</xdr:row>
      <xdr:rowOff>133351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3E7328-EE5C-4C6D-845C-7C12678B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276225"/>
          <a:ext cx="1866899" cy="466726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1</xdr:row>
      <xdr:rowOff>76198</xdr:rowOff>
    </xdr:from>
    <xdr:to>
      <xdr:col>14</xdr:col>
      <xdr:colOff>2867025</xdr:colOff>
      <xdr:row>4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76EE8F-44EE-4344-91B4-01A3AEA60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39950" y="219073"/>
          <a:ext cx="2676525" cy="514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52"/>
  <sheetViews>
    <sheetView showGridLines="0" tabSelected="1" zoomScaleNormal="100" workbookViewId="0">
      <selection activeCell="A10" sqref="A10:A11"/>
    </sheetView>
  </sheetViews>
  <sheetFormatPr baseColWidth="10" defaultColWidth="11.42578125" defaultRowHeight="11.25" x14ac:dyDescent="0.2"/>
  <cols>
    <col min="1" max="1" width="10.85546875" style="1" customWidth="1"/>
    <col min="2" max="2" width="27" style="1" bestFit="1" customWidth="1"/>
    <col min="3" max="3" width="18.7109375" style="12" bestFit="1" customWidth="1"/>
    <col min="4" max="4" width="16.5703125" style="12" bestFit="1" customWidth="1"/>
    <col min="5" max="5" width="21.85546875" style="12" bestFit="1" customWidth="1"/>
    <col min="6" max="6" width="20.7109375" style="12" customWidth="1"/>
    <col min="7" max="7" width="16.5703125" style="12" customWidth="1"/>
    <col min="8" max="10" width="15.7109375" style="12" customWidth="1"/>
    <col min="11" max="11" width="20.85546875" style="12" bestFit="1" customWidth="1"/>
    <col min="12" max="12" width="20.140625" style="12" customWidth="1"/>
    <col min="13" max="13" width="13.5703125" style="12" bestFit="1" customWidth="1"/>
    <col min="14" max="14" width="20.140625" style="12" bestFit="1" customWidth="1"/>
    <col min="15" max="15" width="64.7109375" style="1" customWidth="1"/>
    <col min="16" max="16" width="15.42578125" style="1" bestFit="1" customWidth="1"/>
    <col min="17" max="17" width="15.28515625" style="1" bestFit="1" customWidth="1"/>
    <col min="18" max="16384" width="11.42578125" style="1"/>
  </cols>
  <sheetData>
    <row r="2" spans="1:35" ht="14.25" x14ac:dyDescent="0.2">
      <c r="O2" s="31"/>
    </row>
    <row r="3" spans="1:35" x14ac:dyDescent="0.2">
      <c r="O3" s="11"/>
    </row>
    <row r="4" spans="1:35" x14ac:dyDescent="0.2">
      <c r="N4" s="1"/>
      <c r="O4" s="18"/>
    </row>
    <row r="5" spans="1:35" x14ac:dyDescent="0.2">
      <c r="N5" s="1"/>
      <c r="O5" s="18"/>
    </row>
    <row r="6" spans="1:35" ht="26.25" customHeight="1" x14ac:dyDescent="0.2">
      <c r="A6" s="39" t="s">
        <v>73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35" x14ac:dyDescent="0.2">
      <c r="N7" s="1"/>
      <c r="O7" s="18"/>
    </row>
    <row r="8" spans="1:35" s="2" customFormat="1" ht="12.75" x14ac:dyDescent="0.2">
      <c r="A8" s="7" t="s">
        <v>72</v>
      </c>
      <c r="B8" s="8"/>
      <c r="C8" s="13"/>
      <c r="D8" s="13"/>
      <c r="E8" s="13"/>
      <c r="F8" s="14"/>
      <c r="G8" s="14"/>
      <c r="H8" s="14"/>
      <c r="I8" s="14"/>
      <c r="J8" s="14"/>
      <c r="K8" s="14"/>
      <c r="L8" s="14"/>
      <c r="M8" s="14"/>
      <c r="N8" s="1"/>
      <c r="O8" s="18"/>
    </row>
    <row r="9" spans="1:35" x14ac:dyDescent="0.2">
      <c r="G9" s="15"/>
      <c r="H9" s="15"/>
      <c r="I9" s="15"/>
      <c r="J9" s="15"/>
      <c r="K9" s="15"/>
      <c r="L9" s="15"/>
      <c r="M9" s="15"/>
      <c r="N9" s="15"/>
      <c r="O9" s="11"/>
    </row>
    <row r="10" spans="1:35" ht="21" customHeight="1" x14ac:dyDescent="0.2">
      <c r="A10" s="38" t="s">
        <v>0</v>
      </c>
      <c r="B10" s="38" t="s">
        <v>1</v>
      </c>
      <c r="C10" s="40" t="s">
        <v>2</v>
      </c>
      <c r="D10" s="40"/>
      <c r="E10" s="40"/>
      <c r="F10" s="40" t="s">
        <v>3</v>
      </c>
      <c r="G10" s="40"/>
      <c r="H10" s="40"/>
      <c r="I10" s="40"/>
      <c r="J10" s="40"/>
      <c r="K10" s="40"/>
      <c r="L10" s="40"/>
      <c r="M10" s="40"/>
      <c r="N10" s="40"/>
      <c r="O10" s="38" t="s">
        <v>4</v>
      </c>
    </row>
    <row r="11" spans="1:35" ht="36.75" customHeight="1" x14ac:dyDescent="0.2">
      <c r="A11" s="38"/>
      <c r="B11" s="38"/>
      <c r="C11" s="26" t="s">
        <v>5</v>
      </c>
      <c r="D11" s="26" t="s">
        <v>6</v>
      </c>
      <c r="E11" s="26" t="s">
        <v>7</v>
      </c>
      <c r="F11" s="26" t="s">
        <v>8</v>
      </c>
      <c r="G11" s="26" t="s">
        <v>9</v>
      </c>
      <c r="H11" s="26" t="s">
        <v>10</v>
      </c>
      <c r="I11" s="26" t="s">
        <v>11</v>
      </c>
      <c r="J11" s="26" t="s">
        <v>12</v>
      </c>
      <c r="K11" s="26" t="s">
        <v>13</v>
      </c>
      <c r="L11" s="30" t="s">
        <v>84</v>
      </c>
      <c r="M11" s="30" t="s">
        <v>85</v>
      </c>
      <c r="N11" s="26" t="s">
        <v>14</v>
      </c>
      <c r="O11" s="38"/>
    </row>
    <row r="12" spans="1:35" x14ac:dyDescent="0.2">
      <c r="A12" s="29" t="s">
        <v>58</v>
      </c>
      <c r="B12" s="29" t="s">
        <v>59</v>
      </c>
      <c r="C12" s="27">
        <v>102459465.2700001</v>
      </c>
      <c r="D12" s="27">
        <v>101796627.62000006</v>
      </c>
      <c r="E12" s="27">
        <v>662837.65000000049</v>
      </c>
      <c r="F12" s="27">
        <v>662837.65</v>
      </c>
      <c r="G12" s="27">
        <v>0</v>
      </c>
      <c r="H12" s="33">
        <v>0</v>
      </c>
      <c r="I12" s="33">
        <v>0</v>
      </c>
      <c r="J12" s="33">
        <v>0</v>
      </c>
      <c r="K12" s="33">
        <v>0</v>
      </c>
      <c r="L12" s="33"/>
      <c r="M12" s="33"/>
      <c r="N12" s="33">
        <v>662837.65</v>
      </c>
      <c r="O12" s="19"/>
      <c r="AD12" s="4"/>
      <c r="AE12" s="4"/>
      <c r="AF12" s="4"/>
      <c r="AG12" s="4"/>
      <c r="AH12" s="4"/>
      <c r="AI12" s="4"/>
    </row>
    <row r="13" spans="1:35" ht="11.25" customHeight="1" x14ac:dyDescent="0.2">
      <c r="A13" s="29" t="s">
        <v>60</v>
      </c>
      <c r="B13" s="29" t="s">
        <v>61</v>
      </c>
      <c r="C13" s="27">
        <v>118689707.43000002</v>
      </c>
      <c r="D13" s="27">
        <v>113468557.66999996</v>
      </c>
      <c r="E13" s="27">
        <v>5221149.76</v>
      </c>
      <c r="F13" s="27">
        <v>5221149.76</v>
      </c>
      <c r="G13" s="27">
        <v>0</v>
      </c>
      <c r="H13" s="27">
        <v>0</v>
      </c>
      <c r="I13" s="33">
        <v>0</v>
      </c>
      <c r="J13" s="33">
        <v>0</v>
      </c>
      <c r="K13" s="33">
        <v>0</v>
      </c>
      <c r="L13" s="33"/>
      <c r="M13" s="33"/>
      <c r="N13" s="33">
        <v>5221149.76</v>
      </c>
      <c r="O13" s="23"/>
      <c r="AD13" s="4"/>
      <c r="AE13" s="4"/>
      <c r="AF13" s="4"/>
      <c r="AG13" s="4"/>
      <c r="AH13" s="4"/>
      <c r="AI13" s="4"/>
    </row>
    <row r="14" spans="1:35" ht="11.25" customHeight="1" x14ac:dyDescent="0.2">
      <c r="A14" s="29" t="s">
        <v>15</v>
      </c>
      <c r="B14" s="29" t="s">
        <v>74</v>
      </c>
      <c r="C14" s="27">
        <v>289824094.68000019</v>
      </c>
      <c r="D14" s="27">
        <v>273871185.1400004</v>
      </c>
      <c r="E14" s="27">
        <v>15952909.539999999</v>
      </c>
      <c r="F14" s="27">
        <v>15952909.539999999</v>
      </c>
      <c r="G14" s="27">
        <v>0</v>
      </c>
      <c r="H14" s="27">
        <v>0</v>
      </c>
      <c r="I14" s="33">
        <v>0</v>
      </c>
      <c r="J14" s="33">
        <v>0</v>
      </c>
      <c r="K14" s="33">
        <v>0</v>
      </c>
      <c r="L14" s="33"/>
      <c r="M14" s="33"/>
      <c r="N14" s="33">
        <v>15952909.539999999</v>
      </c>
      <c r="O14" s="24"/>
      <c r="AD14" s="4"/>
      <c r="AE14" s="4"/>
      <c r="AF14" s="4"/>
      <c r="AG14" s="4"/>
      <c r="AH14" s="4"/>
      <c r="AI14" s="4"/>
    </row>
    <row r="15" spans="1:35" ht="11.25" customHeight="1" x14ac:dyDescent="0.2">
      <c r="A15" s="29" t="s">
        <v>46</v>
      </c>
      <c r="B15" s="29" t="s">
        <v>71</v>
      </c>
      <c r="C15" s="27">
        <v>2327021829.570003</v>
      </c>
      <c r="D15" s="27">
        <v>253973370.33000025</v>
      </c>
      <c r="E15" s="27">
        <v>2073048459.2399991</v>
      </c>
      <c r="F15" s="27">
        <v>2073048459.24</v>
      </c>
      <c r="G15" s="27">
        <v>9485458.4700000007</v>
      </c>
      <c r="H15" s="27">
        <v>0</v>
      </c>
      <c r="I15" s="33">
        <v>0</v>
      </c>
      <c r="J15" s="33">
        <v>0</v>
      </c>
      <c r="K15" s="33">
        <v>1289036759</v>
      </c>
      <c r="L15" s="33"/>
      <c r="M15" s="33"/>
      <c r="N15" s="33">
        <v>774526241.76999998</v>
      </c>
      <c r="O15" s="24"/>
      <c r="AD15" s="4"/>
      <c r="AE15" s="4"/>
      <c r="AF15" s="4"/>
      <c r="AG15" s="4"/>
      <c r="AH15" s="4"/>
      <c r="AI15" s="4"/>
    </row>
    <row r="16" spans="1:35" ht="11.25" customHeight="1" x14ac:dyDescent="0.2">
      <c r="A16" s="29" t="s">
        <v>31</v>
      </c>
      <c r="B16" s="29" t="s">
        <v>65</v>
      </c>
      <c r="C16" s="27">
        <v>1258456191.1000004</v>
      </c>
      <c r="D16" s="27">
        <v>24372347.580000006</v>
      </c>
      <c r="E16" s="27">
        <v>1234083843.519999</v>
      </c>
      <c r="F16" s="27">
        <v>1234083843.52</v>
      </c>
      <c r="G16" s="27">
        <v>0</v>
      </c>
      <c r="H16" s="27">
        <v>0</v>
      </c>
      <c r="I16" s="33">
        <v>0</v>
      </c>
      <c r="J16" s="33">
        <v>0</v>
      </c>
      <c r="K16" s="33">
        <v>369379511</v>
      </c>
      <c r="L16" s="33"/>
      <c r="M16" s="33"/>
      <c r="N16" s="33">
        <v>864704332.51999998</v>
      </c>
      <c r="O16" s="22"/>
      <c r="AD16" s="4"/>
      <c r="AE16" s="4"/>
      <c r="AF16" s="4"/>
      <c r="AG16" s="4"/>
      <c r="AH16" s="4"/>
      <c r="AI16" s="4"/>
    </row>
    <row r="17" spans="1:35" ht="11.25" customHeight="1" x14ac:dyDescent="0.2">
      <c r="A17" s="29" t="s">
        <v>48</v>
      </c>
      <c r="B17" s="29" t="s">
        <v>75</v>
      </c>
      <c r="C17" s="27">
        <v>1475360953.240001</v>
      </c>
      <c r="D17" s="27">
        <v>143882322.57000002</v>
      </c>
      <c r="E17" s="27">
        <v>1331478630.6699986</v>
      </c>
      <c r="F17" s="27">
        <v>1331478630.6700001</v>
      </c>
      <c r="G17" s="27">
        <v>7218751.21</v>
      </c>
      <c r="H17" s="27">
        <v>0</v>
      </c>
      <c r="I17" s="33">
        <v>0</v>
      </c>
      <c r="J17" s="33">
        <v>0</v>
      </c>
      <c r="K17" s="33">
        <v>341649883</v>
      </c>
      <c r="L17" s="33"/>
      <c r="M17" s="33"/>
      <c r="N17" s="33">
        <v>982609996.46000004</v>
      </c>
      <c r="O17" s="24"/>
      <c r="Q17" s="32"/>
      <c r="AD17" s="4"/>
      <c r="AE17" s="4"/>
      <c r="AF17" s="4"/>
      <c r="AG17" s="4"/>
      <c r="AH17" s="4"/>
      <c r="AI17" s="4"/>
    </row>
    <row r="18" spans="1:35" ht="11.25" customHeight="1" x14ac:dyDescent="0.2">
      <c r="A18" s="29" t="s">
        <v>30</v>
      </c>
      <c r="B18" s="29" t="s">
        <v>76</v>
      </c>
      <c r="C18" s="27">
        <v>12025985636.859997</v>
      </c>
      <c r="D18" s="27">
        <v>295487060.62999988</v>
      </c>
      <c r="E18" s="27">
        <v>11730498576.229998</v>
      </c>
      <c r="F18" s="27">
        <v>11730498576.23</v>
      </c>
      <c r="G18" s="27">
        <v>0</v>
      </c>
      <c r="H18" s="27">
        <v>0</v>
      </c>
      <c r="I18" s="33">
        <v>0</v>
      </c>
      <c r="J18" s="33">
        <v>0</v>
      </c>
      <c r="K18" s="33">
        <v>10004430820</v>
      </c>
      <c r="L18" s="33"/>
      <c r="M18" s="33"/>
      <c r="N18" s="33">
        <v>1726067756.23</v>
      </c>
      <c r="O18" s="24"/>
      <c r="P18" s="5"/>
      <c r="AD18" s="4"/>
      <c r="AE18" s="4"/>
      <c r="AF18" s="4"/>
      <c r="AG18" s="4"/>
      <c r="AH18" s="4"/>
      <c r="AI18" s="4"/>
    </row>
    <row r="19" spans="1:35" ht="11.25" customHeight="1" x14ac:dyDescent="0.2">
      <c r="A19" s="29" t="s">
        <v>47</v>
      </c>
      <c r="B19" s="29" t="s">
        <v>82</v>
      </c>
      <c r="C19" s="27">
        <v>2150209915.6299996</v>
      </c>
      <c r="D19" s="27">
        <v>96252523.330000013</v>
      </c>
      <c r="E19" s="27">
        <v>2053957392.2999997</v>
      </c>
      <c r="F19" s="27">
        <v>2053957392.3</v>
      </c>
      <c r="G19" s="27">
        <v>78866.149999999994</v>
      </c>
      <c r="H19" s="27">
        <v>0</v>
      </c>
      <c r="I19" s="33">
        <v>0</v>
      </c>
      <c r="J19" s="33">
        <v>0</v>
      </c>
      <c r="K19" s="33">
        <v>259184087</v>
      </c>
      <c r="L19" s="33"/>
      <c r="M19" s="33"/>
      <c r="N19" s="33">
        <v>1794694439.1500001</v>
      </c>
      <c r="O19" s="24"/>
      <c r="AD19" s="4"/>
      <c r="AE19" s="4"/>
      <c r="AF19" s="4"/>
      <c r="AG19" s="4"/>
      <c r="AH19" s="4"/>
      <c r="AI19" s="4"/>
    </row>
    <row r="20" spans="1:35" x14ac:dyDescent="0.2">
      <c r="A20" s="29" t="s">
        <v>37</v>
      </c>
      <c r="B20" s="29" t="s">
        <v>68</v>
      </c>
      <c r="C20" s="27">
        <v>6693871403.5199986</v>
      </c>
      <c r="D20" s="27">
        <v>207523986.75</v>
      </c>
      <c r="E20" s="27">
        <v>6486347416.7699995</v>
      </c>
      <c r="F20" s="27">
        <v>6486347416.7700005</v>
      </c>
      <c r="G20" s="27">
        <v>0</v>
      </c>
      <c r="H20" s="27">
        <v>0</v>
      </c>
      <c r="I20" s="33">
        <v>0</v>
      </c>
      <c r="J20" s="33">
        <v>0</v>
      </c>
      <c r="K20" s="33">
        <v>3072120401</v>
      </c>
      <c r="L20" s="33"/>
      <c r="M20" s="33"/>
      <c r="N20" s="33">
        <v>3414227015.77</v>
      </c>
      <c r="O20" s="23"/>
      <c r="AD20" s="4"/>
      <c r="AE20" s="4"/>
      <c r="AF20" s="4"/>
      <c r="AG20" s="4"/>
      <c r="AH20" s="4"/>
      <c r="AI20" s="4"/>
    </row>
    <row r="21" spans="1:35" x14ac:dyDescent="0.2">
      <c r="A21" s="29" t="s">
        <v>20</v>
      </c>
      <c r="B21" s="29" t="s">
        <v>21</v>
      </c>
      <c r="C21" s="27">
        <v>15903648675.319998</v>
      </c>
      <c r="D21" s="27">
        <v>266011286.45000032</v>
      </c>
      <c r="E21" s="27">
        <v>15637637388.870001</v>
      </c>
      <c r="F21" s="27">
        <v>15524947173.290001</v>
      </c>
      <c r="G21" s="27">
        <v>712153947.00999999</v>
      </c>
      <c r="H21" s="27">
        <v>0</v>
      </c>
      <c r="I21" s="33">
        <v>0</v>
      </c>
      <c r="J21" s="33">
        <v>0</v>
      </c>
      <c r="K21" s="33">
        <v>11113176317</v>
      </c>
      <c r="L21" s="33"/>
      <c r="M21" s="33"/>
      <c r="N21" s="33">
        <v>3699616909.2800002</v>
      </c>
      <c r="O21" s="19"/>
      <c r="AD21" s="4"/>
      <c r="AE21" s="4"/>
      <c r="AF21" s="4"/>
      <c r="AG21" s="4"/>
      <c r="AH21" s="4"/>
      <c r="AI21" s="4"/>
    </row>
    <row r="22" spans="1:35" ht="11.25" customHeight="1" x14ac:dyDescent="0.2">
      <c r="A22" s="29" t="s">
        <v>22</v>
      </c>
      <c r="B22" s="29" t="s">
        <v>23</v>
      </c>
      <c r="C22" s="27">
        <v>18330818794.879993</v>
      </c>
      <c r="D22" s="27">
        <v>492455343.49999976</v>
      </c>
      <c r="E22" s="27">
        <v>17838363451.380009</v>
      </c>
      <c r="F22" s="27">
        <v>17838363451.380001</v>
      </c>
      <c r="G22" s="27">
        <v>170340128.53</v>
      </c>
      <c r="H22" s="27">
        <v>0</v>
      </c>
      <c r="I22" s="33">
        <v>0</v>
      </c>
      <c r="J22" s="33">
        <v>0</v>
      </c>
      <c r="K22" s="33">
        <v>12907948844</v>
      </c>
      <c r="L22" s="33"/>
      <c r="M22" s="33"/>
      <c r="N22" s="33">
        <v>4760074478.8500004</v>
      </c>
      <c r="O22" s="24"/>
      <c r="AD22" s="4"/>
      <c r="AE22" s="4"/>
      <c r="AF22" s="4"/>
      <c r="AG22" s="4"/>
      <c r="AH22" s="4"/>
      <c r="AI22" s="4"/>
    </row>
    <row r="23" spans="1:35" x14ac:dyDescent="0.2">
      <c r="A23" s="29" t="s">
        <v>24</v>
      </c>
      <c r="B23" s="29" t="s">
        <v>25</v>
      </c>
      <c r="C23" s="27">
        <v>24651582088.690002</v>
      </c>
      <c r="D23" s="27">
        <v>409731393.27999997</v>
      </c>
      <c r="E23" s="27">
        <v>24241850695.41</v>
      </c>
      <c r="F23" s="27">
        <v>24241850695.41</v>
      </c>
      <c r="G23" s="27">
        <v>986063283.54999995</v>
      </c>
      <c r="H23" s="27">
        <v>0</v>
      </c>
      <c r="I23" s="33">
        <v>0</v>
      </c>
      <c r="J23" s="33">
        <v>0</v>
      </c>
      <c r="K23" s="33">
        <v>17918262582</v>
      </c>
      <c r="L23" s="33"/>
      <c r="M23" s="33"/>
      <c r="N23" s="33">
        <v>5337524829.8599997</v>
      </c>
      <c r="O23" s="24"/>
      <c r="AD23" s="4"/>
      <c r="AE23" s="4"/>
      <c r="AF23" s="4"/>
      <c r="AG23" s="4"/>
      <c r="AH23" s="4"/>
      <c r="AI23" s="4"/>
    </row>
    <row r="24" spans="1:35" x14ac:dyDescent="0.2">
      <c r="A24" s="29" t="s">
        <v>39</v>
      </c>
      <c r="B24" s="29" t="s">
        <v>80</v>
      </c>
      <c r="C24" s="27">
        <v>17096003450.079988</v>
      </c>
      <c r="D24" s="27">
        <v>705464953.10000157</v>
      </c>
      <c r="E24" s="27">
        <v>16390538496.979967</v>
      </c>
      <c r="F24" s="27">
        <v>16390538496.98</v>
      </c>
      <c r="G24" s="27">
        <v>0</v>
      </c>
      <c r="H24" s="27">
        <v>0</v>
      </c>
      <c r="I24" s="33">
        <v>0</v>
      </c>
      <c r="J24" s="33">
        <v>0</v>
      </c>
      <c r="K24" s="33">
        <v>9572254409</v>
      </c>
      <c r="L24" s="33"/>
      <c r="M24" s="33"/>
      <c r="N24" s="33">
        <v>6818284087.9799995</v>
      </c>
      <c r="O24" s="19"/>
      <c r="AD24" s="4"/>
      <c r="AE24" s="4"/>
      <c r="AF24" s="4"/>
      <c r="AG24" s="4"/>
      <c r="AH24" s="4"/>
      <c r="AI24" s="4"/>
    </row>
    <row r="25" spans="1:35" x14ac:dyDescent="0.2">
      <c r="A25" s="29" t="s">
        <v>17</v>
      </c>
      <c r="B25" s="29" t="s">
        <v>18</v>
      </c>
      <c r="C25" s="27">
        <v>25197535562.149971</v>
      </c>
      <c r="D25" s="27">
        <v>416579940.24000001</v>
      </c>
      <c r="E25" s="27">
        <v>24780955621.91</v>
      </c>
      <c r="F25" s="27">
        <v>24626174671.07</v>
      </c>
      <c r="G25" s="27">
        <v>0</v>
      </c>
      <c r="H25" s="27">
        <v>0</v>
      </c>
      <c r="I25" s="33">
        <v>0</v>
      </c>
      <c r="J25" s="33">
        <v>0</v>
      </c>
      <c r="K25" s="33">
        <v>17092051693</v>
      </c>
      <c r="L25" s="33"/>
      <c r="M25" s="33"/>
      <c r="N25" s="33">
        <v>7534122978.0699997</v>
      </c>
      <c r="O25" s="19"/>
      <c r="AD25" s="4"/>
      <c r="AE25" s="4"/>
      <c r="AF25" s="4"/>
      <c r="AG25" s="4"/>
      <c r="AH25" s="4"/>
      <c r="AI25" s="4"/>
    </row>
    <row r="26" spans="1:35" x14ac:dyDescent="0.2">
      <c r="A26" s="29" t="s">
        <v>16</v>
      </c>
      <c r="B26" s="29" t="s">
        <v>81</v>
      </c>
      <c r="C26" s="27">
        <v>23625735577.989979</v>
      </c>
      <c r="D26" s="27">
        <v>310606071.29999989</v>
      </c>
      <c r="E26" s="27">
        <v>23315129506.689987</v>
      </c>
      <c r="F26" s="27">
        <v>23315129506.689999</v>
      </c>
      <c r="G26" s="27">
        <v>945029423.12</v>
      </c>
      <c r="H26" s="27">
        <v>0</v>
      </c>
      <c r="I26" s="33">
        <v>0</v>
      </c>
      <c r="J26" s="33">
        <v>0</v>
      </c>
      <c r="K26" s="33">
        <v>10704746295</v>
      </c>
      <c r="L26" s="33"/>
      <c r="M26" s="33"/>
      <c r="N26" s="33">
        <v>11665353788.57</v>
      </c>
      <c r="O26" s="19"/>
      <c r="AD26" s="4"/>
      <c r="AE26" s="4"/>
      <c r="AF26" s="4"/>
      <c r="AG26" s="4"/>
      <c r="AH26" s="4"/>
      <c r="AI26" s="4"/>
    </row>
    <row r="27" spans="1:35" x14ac:dyDescent="0.2">
      <c r="A27" s="29" t="s">
        <v>28</v>
      </c>
      <c r="B27" s="29" t="s">
        <v>29</v>
      </c>
      <c r="C27" s="27">
        <v>40184466391.569984</v>
      </c>
      <c r="D27" s="27">
        <v>538819989.93000031</v>
      </c>
      <c r="E27" s="27">
        <v>39645646401.639969</v>
      </c>
      <c r="F27" s="27">
        <v>39645646401.639999</v>
      </c>
      <c r="G27" s="27">
        <v>0</v>
      </c>
      <c r="H27" s="27">
        <v>0</v>
      </c>
      <c r="I27" s="33">
        <v>0</v>
      </c>
      <c r="J27" s="33">
        <v>0</v>
      </c>
      <c r="K27" s="33">
        <v>25265624530</v>
      </c>
      <c r="L27" s="33"/>
      <c r="M27" s="33"/>
      <c r="N27" s="33">
        <v>14380021871.639999</v>
      </c>
      <c r="O27" s="19"/>
      <c r="AD27" s="4"/>
      <c r="AE27" s="4"/>
      <c r="AF27" s="4"/>
      <c r="AG27" s="4"/>
      <c r="AH27" s="4"/>
      <c r="AI27" s="4"/>
    </row>
    <row r="28" spans="1:35" ht="33.75" x14ac:dyDescent="0.2">
      <c r="A28" s="29" t="s">
        <v>36</v>
      </c>
      <c r="B28" s="29" t="s">
        <v>79</v>
      </c>
      <c r="C28" s="27">
        <v>72373186902.970016</v>
      </c>
      <c r="D28" s="27">
        <v>4195696898.8100019</v>
      </c>
      <c r="E28" s="27">
        <v>68177490004.160019</v>
      </c>
      <c r="F28" s="27">
        <v>68177490004.160004</v>
      </c>
      <c r="G28" s="27">
        <v>0</v>
      </c>
      <c r="H28" s="27">
        <v>0</v>
      </c>
      <c r="I28" s="33">
        <v>0</v>
      </c>
      <c r="J28" s="33">
        <v>0</v>
      </c>
      <c r="K28" s="33">
        <v>46816980981</v>
      </c>
      <c r="L28" s="33"/>
      <c r="M28" s="33"/>
      <c r="N28" s="33">
        <v>21360509023.16</v>
      </c>
      <c r="O28" s="24" t="s">
        <v>83</v>
      </c>
      <c r="P28" s="5"/>
      <c r="Q28" s="6"/>
      <c r="AD28" s="4"/>
      <c r="AE28" s="4"/>
      <c r="AF28" s="4"/>
      <c r="AG28" s="4"/>
      <c r="AH28" s="4"/>
      <c r="AI28" s="4"/>
    </row>
    <row r="29" spans="1:35" x14ac:dyDescent="0.2">
      <c r="A29" s="29" t="s">
        <v>27</v>
      </c>
      <c r="B29" s="29" t="s">
        <v>77</v>
      </c>
      <c r="C29" s="27">
        <v>28326531187.350037</v>
      </c>
      <c r="D29" s="27">
        <v>698959313.61000001</v>
      </c>
      <c r="E29" s="27">
        <v>27627571873.740009</v>
      </c>
      <c r="F29" s="27">
        <v>27627571873.740002</v>
      </c>
      <c r="G29" s="27">
        <v>0</v>
      </c>
      <c r="H29" s="27">
        <v>0</v>
      </c>
      <c r="I29" s="33">
        <v>0</v>
      </c>
      <c r="J29" s="33">
        <v>0</v>
      </c>
      <c r="K29" s="33">
        <v>5407267634</v>
      </c>
      <c r="L29" s="33"/>
      <c r="M29" s="33"/>
      <c r="N29" s="33">
        <v>22220304239.740002</v>
      </c>
      <c r="O29" s="19"/>
      <c r="AD29" s="4"/>
      <c r="AE29" s="4"/>
      <c r="AF29" s="4"/>
      <c r="AG29" s="4"/>
      <c r="AH29" s="4"/>
      <c r="AI29" s="4"/>
    </row>
    <row r="30" spans="1:35" ht="11.25" customHeight="1" x14ac:dyDescent="0.2">
      <c r="A30" s="29" t="s">
        <v>50</v>
      </c>
      <c r="B30" s="29" t="s">
        <v>51</v>
      </c>
      <c r="C30" s="27">
        <v>217659619378.82016</v>
      </c>
      <c r="D30" s="27">
        <v>3155616434.6799951</v>
      </c>
      <c r="E30" s="27">
        <v>214504002944.14011</v>
      </c>
      <c r="F30" s="27">
        <v>214504002944.14001</v>
      </c>
      <c r="G30" s="27">
        <v>2398372566.3699999</v>
      </c>
      <c r="H30" s="27">
        <v>0</v>
      </c>
      <c r="I30" s="33">
        <v>0</v>
      </c>
      <c r="J30" s="33">
        <v>0</v>
      </c>
      <c r="K30" s="33">
        <v>182617610864</v>
      </c>
      <c r="L30" s="33"/>
      <c r="M30" s="33"/>
      <c r="N30" s="33">
        <v>29488019513.77</v>
      </c>
      <c r="O30" s="24"/>
      <c r="AD30" s="4"/>
      <c r="AE30" s="4"/>
      <c r="AF30" s="4"/>
      <c r="AG30" s="4"/>
      <c r="AH30" s="4"/>
      <c r="AI30" s="4"/>
    </row>
    <row r="31" spans="1:35" x14ac:dyDescent="0.2">
      <c r="A31" s="29" t="s">
        <v>26</v>
      </c>
      <c r="B31" s="29" t="s">
        <v>78</v>
      </c>
      <c r="C31" s="27">
        <v>60714218751.84993</v>
      </c>
      <c r="D31" s="27">
        <v>631703922.89999926</v>
      </c>
      <c r="E31" s="27">
        <v>60082514828.949951</v>
      </c>
      <c r="F31" s="27">
        <v>60082514828.949997</v>
      </c>
      <c r="G31" s="27">
        <v>0</v>
      </c>
      <c r="H31" s="27">
        <v>0</v>
      </c>
      <c r="I31" s="33">
        <v>0</v>
      </c>
      <c r="J31" s="33">
        <v>0</v>
      </c>
      <c r="K31" s="33">
        <v>27747354020</v>
      </c>
      <c r="L31" s="33"/>
      <c r="M31" s="33"/>
      <c r="N31" s="33">
        <v>32335160808.950001</v>
      </c>
      <c r="O31" s="19"/>
      <c r="AD31" s="4"/>
      <c r="AE31" s="4"/>
      <c r="AF31" s="4"/>
      <c r="AG31" s="4"/>
      <c r="AH31" s="4"/>
      <c r="AI31" s="4"/>
    </row>
    <row r="32" spans="1:35" x14ac:dyDescent="0.2">
      <c r="A32" s="29" t="s">
        <v>35</v>
      </c>
      <c r="B32" s="29" t="s">
        <v>67</v>
      </c>
      <c r="C32" s="27">
        <v>38426049475.780052</v>
      </c>
      <c r="D32" s="27">
        <v>1031541599.8499998</v>
      </c>
      <c r="E32" s="27">
        <v>37394507875.92997</v>
      </c>
      <c r="F32" s="27">
        <v>37394507875.93</v>
      </c>
      <c r="G32" s="27">
        <v>0</v>
      </c>
      <c r="H32" s="27">
        <v>0</v>
      </c>
      <c r="I32" s="33">
        <v>0</v>
      </c>
      <c r="J32" s="33">
        <v>0</v>
      </c>
      <c r="K32" s="33">
        <v>898468571</v>
      </c>
      <c r="L32" s="33"/>
      <c r="M32" s="33"/>
      <c r="N32" s="33">
        <v>36496039304.93</v>
      </c>
      <c r="O32" s="19"/>
      <c r="AD32" s="4"/>
      <c r="AE32" s="4"/>
      <c r="AF32" s="4"/>
      <c r="AG32" s="4"/>
      <c r="AH32" s="4"/>
      <c r="AI32" s="4"/>
    </row>
    <row r="33" spans="1:35" x14ac:dyDescent="0.2">
      <c r="A33" s="29" t="s">
        <v>43</v>
      </c>
      <c r="B33" s="29" t="s">
        <v>44</v>
      </c>
      <c r="C33" s="27">
        <v>195209527836.68988</v>
      </c>
      <c r="D33" s="27">
        <v>4232739399.6099901</v>
      </c>
      <c r="E33" s="27">
        <v>190976788437.0799</v>
      </c>
      <c r="F33" s="27">
        <v>190976788437.07999</v>
      </c>
      <c r="G33" s="27">
        <v>493555790.81999999</v>
      </c>
      <c r="H33" s="27">
        <v>0</v>
      </c>
      <c r="I33" s="33">
        <v>0</v>
      </c>
      <c r="J33" s="33">
        <v>0</v>
      </c>
      <c r="K33" s="33">
        <v>153670029031</v>
      </c>
      <c r="L33" s="33"/>
      <c r="M33" s="33"/>
      <c r="N33" s="33">
        <v>36813203615.260002</v>
      </c>
      <c r="O33" s="19"/>
      <c r="AD33" s="4"/>
      <c r="AE33" s="4"/>
      <c r="AF33" s="4"/>
      <c r="AG33" s="4"/>
      <c r="AH33" s="4"/>
      <c r="AI33" s="4"/>
    </row>
    <row r="34" spans="1:35" ht="108.75" customHeight="1" x14ac:dyDescent="0.2">
      <c r="A34" s="29" t="s">
        <v>52</v>
      </c>
      <c r="B34" s="29" t="s">
        <v>53</v>
      </c>
      <c r="C34" s="35">
        <v>40361897993.280067</v>
      </c>
      <c r="D34" s="35">
        <v>847978230.64999938</v>
      </c>
      <c r="E34" s="27">
        <v>39513919762.63002</v>
      </c>
      <c r="F34" s="27">
        <v>39513919762.629997</v>
      </c>
      <c r="G34" s="27">
        <v>1614475919.73</v>
      </c>
      <c r="H34" s="27">
        <v>0</v>
      </c>
      <c r="I34" s="27">
        <v>0</v>
      </c>
      <c r="J34" s="27">
        <v>0</v>
      </c>
      <c r="K34" s="27">
        <v>0</v>
      </c>
      <c r="L34" s="36">
        <f>23678160673.6+5674818104.1+5317513225.74</f>
        <v>34670492003.439995</v>
      </c>
      <c r="M34" s="34" t="s">
        <v>87</v>
      </c>
      <c r="N34" s="27">
        <f>37899443842.9-L34</f>
        <v>3228951839.4600067</v>
      </c>
      <c r="O34" s="24" t="s">
        <v>86</v>
      </c>
      <c r="AD34" s="4"/>
      <c r="AE34" s="4"/>
      <c r="AF34" s="4"/>
      <c r="AG34" s="4"/>
      <c r="AH34" s="4"/>
      <c r="AI34" s="4"/>
    </row>
    <row r="35" spans="1:35" ht="11.25" customHeight="1" x14ac:dyDescent="0.2">
      <c r="A35" s="29" t="s">
        <v>40</v>
      </c>
      <c r="B35" s="29" t="s">
        <v>41</v>
      </c>
      <c r="C35" s="27">
        <v>145840238265.75012</v>
      </c>
      <c r="D35" s="27">
        <v>3636924900.1499991</v>
      </c>
      <c r="E35" s="27">
        <v>142203313365.60007</v>
      </c>
      <c r="F35" s="27">
        <v>142203313365.60001</v>
      </c>
      <c r="G35" s="27">
        <v>16493364.33</v>
      </c>
      <c r="H35" s="27">
        <v>0</v>
      </c>
      <c r="I35" s="33">
        <v>0</v>
      </c>
      <c r="J35" s="33">
        <v>0</v>
      </c>
      <c r="K35" s="33">
        <v>102097034334</v>
      </c>
      <c r="L35" s="33"/>
      <c r="M35" s="33"/>
      <c r="N35" s="33">
        <v>40089785667.269997</v>
      </c>
      <c r="O35" s="24"/>
      <c r="AD35" s="4"/>
      <c r="AE35" s="4"/>
      <c r="AF35" s="4"/>
      <c r="AG35" s="4"/>
      <c r="AH35" s="4"/>
      <c r="AI35" s="4"/>
    </row>
    <row r="36" spans="1:35" ht="11.25" customHeight="1" x14ac:dyDescent="0.2">
      <c r="A36" s="29" t="s">
        <v>32</v>
      </c>
      <c r="B36" s="29" t="s">
        <v>33</v>
      </c>
      <c r="C36" s="27">
        <v>138358447421.42993</v>
      </c>
      <c r="D36" s="27">
        <v>6104005919.9400139</v>
      </c>
      <c r="E36" s="27">
        <v>132254441501.49008</v>
      </c>
      <c r="F36" s="27">
        <v>132254441501.49001</v>
      </c>
      <c r="G36" s="27">
        <v>3420718.84</v>
      </c>
      <c r="H36" s="27">
        <v>0</v>
      </c>
      <c r="I36" s="33">
        <v>0</v>
      </c>
      <c r="J36" s="33">
        <v>0</v>
      </c>
      <c r="K36" s="33">
        <v>91353139671</v>
      </c>
      <c r="L36" s="33"/>
      <c r="M36" s="33"/>
      <c r="N36" s="33">
        <v>40897881111.650002</v>
      </c>
      <c r="O36" s="24"/>
      <c r="AD36" s="4"/>
      <c r="AE36" s="4"/>
      <c r="AF36" s="4"/>
      <c r="AG36" s="4"/>
      <c r="AH36" s="4"/>
      <c r="AI36" s="4"/>
    </row>
    <row r="37" spans="1:35" ht="11.25" customHeight="1" x14ac:dyDescent="0.2">
      <c r="A37" s="29" t="s">
        <v>38</v>
      </c>
      <c r="B37" s="29" t="s">
        <v>69</v>
      </c>
      <c r="C37" s="27">
        <v>95731168429.160065</v>
      </c>
      <c r="D37" s="27">
        <v>4203317395.2300024</v>
      </c>
      <c r="E37" s="27">
        <v>91527851033.929993</v>
      </c>
      <c r="F37" s="27">
        <v>91527851033.929993</v>
      </c>
      <c r="G37" s="27">
        <v>0</v>
      </c>
      <c r="H37" s="27">
        <v>0</v>
      </c>
      <c r="I37" s="33">
        <v>0</v>
      </c>
      <c r="J37" s="33">
        <v>0</v>
      </c>
      <c r="K37" s="33">
        <v>48422270625</v>
      </c>
      <c r="L37" s="33"/>
      <c r="M37" s="33"/>
      <c r="N37" s="33">
        <v>43105580408.93</v>
      </c>
      <c r="O37" s="24"/>
      <c r="AD37" s="4"/>
      <c r="AE37" s="4"/>
      <c r="AF37" s="4"/>
      <c r="AG37" s="4"/>
      <c r="AH37" s="4"/>
      <c r="AI37" s="4"/>
    </row>
    <row r="38" spans="1:35" x14ac:dyDescent="0.2">
      <c r="A38" s="29" t="s">
        <v>54</v>
      </c>
      <c r="B38" s="29" t="s">
        <v>55</v>
      </c>
      <c r="C38" s="27">
        <v>210752383292.68988</v>
      </c>
      <c r="D38" s="27">
        <v>3553924560.9500027</v>
      </c>
      <c r="E38" s="27">
        <v>207198458731.74023</v>
      </c>
      <c r="F38" s="27">
        <v>207198458731.73999</v>
      </c>
      <c r="G38" s="27">
        <v>8430095331.71</v>
      </c>
      <c r="H38" s="27">
        <v>0</v>
      </c>
      <c r="I38" s="33">
        <v>0</v>
      </c>
      <c r="J38" s="33">
        <v>0</v>
      </c>
      <c r="K38" s="33">
        <v>152682438555</v>
      </c>
      <c r="L38" s="33"/>
      <c r="M38" s="33"/>
      <c r="N38" s="33">
        <v>46085924845.029999</v>
      </c>
      <c r="O38" s="19"/>
      <c r="AD38" s="4"/>
      <c r="AE38" s="4"/>
      <c r="AF38" s="4"/>
      <c r="AG38" s="4"/>
      <c r="AH38" s="4"/>
      <c r="AI38" s="4"/>
    </row>
    <row r="39" spans="1:35" ht="11.25" customHeight="1" x14ac:dyDescent="0.2">
      <c r="A39" s="29" t="s">
        <v>19</v>
      </c>
      <c r="B39" s="29" t="s">
        <v>64</v>
      </c>
      <c r="C39" s="27">
        <v>156093721578.02936</v>
      </c>
      <c r="D39" s="27">
        <v>4080889682.0700045</v>
      </c>
      <c r="E39" s="27">
        <v>152012831895.96002</v>
      </c>
      <c r="F39" s="27">
        <v>152012831895.95999</v>
      </c>
      <c r="G39" s="27">
        <v>835821800.46000004</v>
      </c>
      <c r="H39" s="27">
        <v>0</v>
      </c>
      <c r="I39" s="33">
        <v>0</v>
      </c>
      <c r="J39" s="33">
        <v>0</v>
      </c>
      <c r="K39" s="33">
        <v>100370747595</v>
      </c>
      <c r="L39" s="33"/>
      <c r="M39" s="33"/>
      <c r="N39" s="33">
        <v>50806262500.5</v>
      </c>
      <c r="O39" s="23"/>
      <c r="AD39" s="4"/>
      <c r="AE39" s="4"/>
      <c r="AF39" s="4"/>
      <c r="AG39" s="4"/>
      <c r="AH39" s="4"/>
      <c r="AI39" s="4"/>
    </row>
    <row r="40" spans="1:35" x14ac:dyDescent="0.2">
      <c r="A40" s="29" t="s">
        <v>34</v>
      </c>
      <c r="B40" s="29" t="s">
        <v>66</v>
      </c>
      <c r="C40" s="27">
        <v>150948365645.21033</v>
      </c>
      <c r="D40" s="27">
        <v>3518655062.4599996</v>
      </c>
      <c r="E40" s="27">
        <v>147429710582.75027</v>
      </c>
      <c r="F40" s="27">
        <v>147429710582.75</v>
      </c>
      <c r="G40" s="27">
        <v>657539.35</v>
      </c>
      <c r="H40" s="27">
        <v>0</v>
      </c>
      <c r="I40" s="33">
        <v>0</v>
      </c>
      <c r="J40" s="33">
        <v>0</v>
      </c>
      <c r="K40" s="33">
        <v>24369421360</v>
      </c>
      <c r="L40" s="33"/>
      <c r="M40" s="33"/>
      <c r="N40" s="33">
        <v>123059631683.39999</v>
      </c>
      <c r="O40" s="25"/>
      <c r="AD40" s="4"/>
      <c r="AE40" s="4"/>
      <c r="AF40" s="4"/>
      <c r="AG40" s="4"/>
      <c r="AH40" s="4"/>
      <c r="AI40" s="4"/>
    </row>
    <row r="41" spans="1:35" x14ac:dyDescent="0.2">
      <c r="A41" s="29" t="s">
        <v>56</v>
      </c>
      <c r="B41" s="29" t="s">
        <v>57</v>
      </c>
      <c r="C41" s="27">
        <v>263712808873.42944</v>
      </c>
      <c r="D41" s="27">
        <v>5264757898.9300041</v>
      </c>
      <c r="E41" s="27">
        <v>258448050974.50009</v>
      </c>
      <c r="F41" s="27">
        <v>258448050974.5</v>
      </c>
      <c r="G41" s="27">
        <v>0</v>
      </c>
      <c r="H41" s="27">
        <v>0</v>
      </c>
      <c r="I41" s="33">
        <v>0</v>
      </c>
      <c r="J41" s="33">
        <v>0</v>
      </c>
      <c r="K41" s="33">
        <v>124715333338</v>
      </c>
      <c r="L41" s="33"/>
      <c r="M41" s="33"/>
      <c r="N41" s="33">
        <v>133732717636.5</v>
      </c>
      <c r="O41" s="19"/>
      <c r="AD41" s="4"/>
      <c r="AE41" s="4"/>
      <c r="AF41" s="4"/>
      <c r="AG41" s="4"/>
      <c r="AH41" s="4"/>
      <c r="AI41" s="4"/>
    </row>
    <row r="42" spans="1:35" x14ac:dyDescent="0.2">
      <c r="A42" s="29" t="s">
        <v>42</v>
      </c>
      <c r="B42" s="29" t="s">
        <v>70</v>
      </c>
      <c r="C42" s="27">
        <v>160626310119.00031</v>
      </c>
      <c r="D42" s="27">
        <v>7278012241.6799498</v>
      </c>
      <c r="E42" s="27">
        <v>153348297877.32031</v>
      </c>
      <c r="F42" s="27">
        <v>153348297877.32001</v>
      </c>
      <c r="G42" s="27">
        <v>619638801.74000001</v>
      </c>
      <c r="H42" s="27">
        <v>0</v>
      </c>
      <c r="I42" s="33">
        <v>0</v>
      </c>
      <c r="J42" s="33">
        <v>0</v>
      </c>
      <c r="K42" s="33">
        <v>16424398948</v>
      </c>
      <c r="L42" s="33"/>
      <c r="M42" s="33"/>
      <c r="N42" s="33">
        <v>136304260127.58</v>
      </c>
      <c r="O42" s="19"/>
      <c r="P42" s="9"/>
      <c r="AD42" s="4"/>
      <c r="AE42" s="4"/>
      <c r="AF42" s="4"/>
      <c r="AG42" s="4"/>
      <c r="AH42" s="4"/>
      <c r="AI42" s="4"/>
    </row>
    <row r="43" spans="1:35" ht="12.75" customHeight="1" x14ac:dyDescent="0.2">
      <c r="A43" s="29" t="s">
        <v>49</v>
      </c>
      <c r="B43" s="29" t="s">
        <v>71</v>
      </c>
      <c r="C43" s="27">
        <v>348126194948.50049</v>
      </c>
      <c r="D43" s="27">
        <v>7481734475.7000008</v>
      </c>
      <c r="E43" s="27">
        <v>340644460472.80017</v>
      </c>
      <c r="F43" s="27">
        <v>340644460472.79999</v>
      </c>
      <c r="G43" s="27">
        <v>4731675107.3500004</v>
      </c>
      <c r="H43" s="27">
        <v>0</v>
      </c>
      <c r="I43" s="33">
        <v>0</v>
      </c>
      <c r="J43" s="33">
        <v>0</v>
      </c>
      <c r="K43" s="33">
        <v>145061044220</v>
      </c>
      <c r="L43" s="33"/>
      <c r="M43" s="33"/>
      <c r="N43" s="33">
        <v>190851741145.45001</v>
      </c>
      <c r="O43" s="22"/>
      <c r="AD43" s="4"/>
      <c r="AE43" s="4"/>
      <c r="AF43" s="4"/>
      <c r="AG43" s="4"/>
      <c r="AH43" s="4"/>
      <c r="AI43" s="4"/>
    </row>
    <row r="44" spans="1:35" ht="11.25" customHeight="1" x14ac:dyDescent="0.2">
      <c r="A44" s="29" t="s">
        <v>45</v>
      </c>
      <c r="B44" s="29" t="s">
        <v>70</v>
      </c>
      <c r="C44" s="27">
        <v>442736537827.87006</v>
      </c>
      <c r="D44" s="27">
        <v>9605675797.8299732</v>
      </c>
      <c r="E44" s="27">
        <v>433130862030.0387</v>
      </c>
      <c r="F44" s="27">
        <v>433130862030.03998</v>
      </c>
      <c r="G44" s="27">
        <v>1240098680.4300001</v>
      </c>
      <c r="H44" s="27">
        <v>0</v>
      </c>
      <c r="I44" s="33">
        <v>0</v>
      </c>
      <c r="J44" s="33">
        <v>0</v>
      </c>
      <c r="K44" s="33">
        <v>182222804036</v>
      </c>
      <c r="L44" s="33"/>
      <c r="M44" s="33"/>
      <c r="N44" s="33">
        <v>249667959313.60999</v>
      </c>
      <c r="O44" s="23"/>
      <c r="AD44" s="4"/>
      <c r="AE44" s="4"/>
      <c r="AF44" s="4"/>
      <c r="AG44" s="4"/>
      <c r="AH44" s="4"/>
      <c r="AI44" s="4"/>
    </row>
    <row r="45" spans="1:35" ht="13.5" customHeight="1" x14ac:dyDescent="0.2">
      <c r="A45" s="37" t="s">
        <v>62</v>
      </c>
      <c r="B45" s="37"/>
      <c r="C45" s="28">
        <f>SUM(C12:C44)</f>
        <v>2957428877665.79</v>
      </c>
      <c r="D45" s="28">
        <f t="shared" ref="D45:K45" si="0">SUM(D12:D44)</f>
        <v>74172430694.469925</v>
      </c>
      <c r="E45" s="28">
        <f t="shared" si="0"/>
        <v>2883256446971.3193</v>
      </c>
      <c r="F45" s="28">
        <f t="shared" si="0"/>
        <v>2882988975804.8999</v>
      </c>
      <c r="G45" s="28">
        <f t="shared" si="0"/>
        <v>23214675479.169998</v>
      </c>
      <c r="H45" s="28">
        <f>SUM(H12:H44)</f>
        <v>0</v>
      </c>
      <c r="I45" s="28">
        <f t="shared" si="0"/>
        <v>0</v>
      </c>
      <c r="J45" s="28">
        <f t="shared" si="0"/>
        <v>0</v>
      </c>
      <c r="K45" s="28">
        <f t="shared" si="0"/>
        <v>1524786209914</v>
      </c>
      <c r="L45" s="28">
        <f>SUM(L12:L44)</f>
        <v>34670492003.439995</v>
      </c>
      <c r="M45" s="28"/>
      <c r="N45" s="28">
        <f>SUM(N12:N44)</f>
        <v>1300317598408.29</v>
      </c>
      <c r="O45" s="22"/>
      <c r="AD45" s="4"/>
      <c r="AE45" s="4"/>
      <c r="AF45" s="4"/>
      <c r="AG45" s="4"/>
      <c r="AH45" s="4"/>
      <c r="AI45" s="4"/>
    </row>
    <row r="46" spans="1:35" ht="13.5" customHeight="1" x14ac:dyDescent="0.25">
      <c r="A46" s="10"/>
      <c r="B46" s="10"/>
      <c r="C46" s="20"/>
      <c r="D46" s="20"/>
      <c r="E46" s="21"/>
      <c r="F46" s="20"/>
      <c r="G46" s="20"/>
      <c r="H46" s="20"/>
      <c r="I46" s="20"/>
      <c r="J46" s="20"/>
      <c r="K46" s="20"/>
      <c r="L46" s="20"/>
      <c r="M46" s="20"/>
      <c r="N46" s="20"/>
      <c r="AD46" s="4"/>
      <c r="AE46" s="4"/>
      <c r="AF46" s="4"/>
      <c r="AG46" s="4"/>
      <c r="AH46" s="4"/>
      <c r="AI46" s="4"/>
    </row>
    <row r="47" spans="1:35" x14ac:dyDescent="0.2">
      <c r="A47" s="3" t="s">
        <v>63</v>
      </c>
      <c r="C47" s="12">
        <f>+C45-C46</f>
        <v>2957428877665.79</v>
      </c>
    </row>
    <row r="52" spans="6:7" x14ac:dyDescent="0.2">
      <c r="F52" s="16"/>
      <c r="G52" s="17"/>
    </row>
  </sheetData>
  <sortState xmlns:xlrd2="http://schemas.microsoft.com/office/spreadsheetml/2017/richdata2" ref="A13:O49">
    <sortCondition ref="A13:A49"/>
  </sortState>
  <mergeCells count="7">
    <mergeCell ref="A45:B45"/>
    <mergeCell ref="O10:O11"/>
    <mergeCell ref="A6:O6"/>
    <mergeCell ref="C10:E10"/>
    <mergeCell ref="F10:N10"/>
    <mergeCell ref="A10:A11"/>
    <mergeCell ref="B10:B11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56" orientation="landscape" horizontalDpi="300" verticalDpi="300" r:id="rId1"/>
  <headerFooter alignWithMargins="0">
    <oddFooter>&amp;L&amp;F&amp;R&amp;P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2023</iril>
    <szdw xmlns="a904e863-f9c3-44e7-be1b-41a106896d87">1</szdw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3B5A6A-F480-4D42-ADA7-FBE24CFC9EDE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customXml/itemProps2.xml><?xml version="1.0" encoding="utf-8"?>
<ds:datastoreItem xmlns:ds="http://schemas.openxmlformats.org/officeDocument/2006/customXml" ds:itemID="{761BB4BC-8F6F-4636-969B-F1FE5BE8DF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ADFDF6-D20A-4A8A-AFE5-53FDDAF459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Certificacion Giro A EPS Proces</vt:lpstr>
      <vt:lpstr>'Certificacion Giro A EPS Proces'!Área_de_impresión</vt:lpstr>
      <vt:lpstr>'Certificacion Giro A EPS Proces'!Títulos_a_imprimir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YAMILE BETANCOURT MARIN</dc:creator>
  <cp:keywords/>
  <dc:description/>
  <cp:lastModifiedBy>Gina Paola Diaz Angulo</cp:lastModifiedBy>
  <cp:revision/>
  <dcterms:created xsi:type="dcterms:W3CDTF">2017-08-08T15:03:06Z</dcterms:created>
  <dcterms:modified xsi:type="dcterms:W3CDTF">2023-03-13T22:38:49Z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